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2" name="ID_E132D2BB4A5F41758A147F732042FB5F" descr="一次性餐盒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10800" y="25025350"/>
          <a:ext cx="10058400" cy="10144125"/>
        </a:xfrm>
        <a:prstGeom prst="rect">
          <a:avLst/>
        </a:prstGeom>
      </xdr:spPr>
    </xdr:pic>
  </etc:cellImage>
  <etc:cellImage>
    <xdr:pic>
      <xdr:nvPicPr>
        <xdr:cNvPr id="65" name="ID_0CF2544B2C5044FF9763AF3A1C4E7FCC" descr="30公斤电子秤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10800" y="32404050"/>
          <a:ext cx="10058400" cy="10096500"/>
        </a:xfrm>
        <a:prstGeom prst="rect">
          <a:avLst/>
        </a:prstGeom>
      </xdr:spPr>
    </xdr:pic>
  </etc:cellImage>
  <etc:cellImage>
    <xdr:pic>
      <xdr:nvPicPr>
        <xdr:cNvPr id="41" name="ID_1B660CDD5B674822B2CC1A0B4D4DDE25" descr="警戒胶带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10800" y="24403050"/>
          <a:ext cx="10058400" cy="10144125"/>
        </a:xfrm>
        <a:prstGeom prst="rect">
          <a:avLst/>
        </a:prstGeom>
      </xdr:spPr>
    </xdr:pic>
  </etc:cellImage>
  <etc:cellImage>
    <xdr:pic>
      <xdr:nvPicPr>
        <xdr:cNvPr id="61" name="ID_5C7484895A2B4AD587D21614287B384B" descr="缝线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210800" y="40008175"/>
          <a:ext cx="10058400" cy="10163175"/>
        </a:xfrm>
        <a:prstGeom prst="rect">
          <a:avLst/>
        </a:prstGeom>
      </xdr:spPr>
    </xdr:pic>
  </etc:cellImage>
  <etc:cellImage>
    <xdr:pic>
      <xdr:nvPicPr>
        <xdr:cNvPr id="62" name="ID_0B1241147CF148A39F7DCE3E54B76739" descr="自喷漆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210800" y="40776525"/>
          <a:ext cx="10058400" cy="10156825"/>
        </a:xfrm>
        <a:prstGeom prst="rect">
          <a:avLst/>
        </a:prstGeom>
      </xdr:spPr>
    </xdr:pic>
  </etc:cellImage>
  <etc:cellImage>
    <xdr:pic>
      <xdr:nvPicPr>
        <xdr:cNvPr id="58" name="ID_3317A1AAB55344E6AEDC83C98A6D7625" descr="酒精喷壶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210800" y="38195250"/>
          <a:ext cx="10058400" cy="10160000"/>
        </a:xfrm>
        <a:prstGeom prst="rect">
          <a:avLst/>
        </a:prstGeom>
      </xdr:spPr>
    </xdr:pic>
  </etc:cellImage>
  <etc:cellImage>
    <xdr:pic>
      <xdr:nvPicPr>
        <xdr:cNvPr id="14" name="ID_E16D0A5ADB9B4898A05B03DDD741DA2D" descr="酒精消毒器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210800" y="19348450"/>
          <a:ext cx="10058400" cy="10160000"/>
        </a:xfrm>
        <a:prstGeom prst="rect">
          <a:avLst/>
        </a:prstGeom>
      </xdr:spPr>
    </xdr:pic>
  </etc:cellImage>
  <etc:cellImage>
    <xdr:pic>
      <xdr:nvPicPr>
        <xdr:cNvPr id="53" name="ID_E8FE3C7BBEFF4A598BEE3C430BD51575" descr="水果刀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210800" y="34426525"/>
          <a:ext cx="10058400" cy="10153650"/>
        </a:xfrm>
        <a:prstGeom prst="rect">
          <a:avLst/>
        </a:prstGeom>
      </xdr:spPr>
    </xdr:pic>
  </etc:cellImage>
  <etc:cellImage>
    <xdr:pic>
      <xdr:nvPicPr>
        <xdr:cNvPr id="43" name="ID_327ACBD7EFB2406BB926FD9AFF92BB24" descr="一次性筷子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210800" y="25600025"/>
          <a:ext cx="10058400" cy="10140950"/>
        </a:xfrm>
        <a:prstGeom prst="rect">
          <a:avLst/>
        </a:prstGeom>
      </xdr:spPr>
    </xdr:pic>
  </etc:cellImage>
  <etc:cellImage>
    <xdr:pic>
      <xdr:nvPicPr>
        <xdr:cNvPr id="16" name="ID_F6247F022F5D464184618D84E8443DDD" descr="百洁布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210800" y="21812250"/>
          <a:ext cx="4578350" cy="10160000"/>
        </a:xfrm>
        <a:prstGeom prst="rect">
          <a:avLst/>
        </a:prstGeom>
      </xdr:spPr>
    </xdr:pic>
  </etc:cellImage>
  <etc:cellImage>
    <xdr:pic>
      <xdr:nvPicPr>
        <xdr:cNvPr id="19" name="ID_D44FF3116AD04F86A5C5DA43EE2E2D62" descr="紫外线灯架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210800" y="17125950"/>
          <a:ext cx="7541895" cy="10144125"/>
        </a:xfrm>
        <a:prstGeom prst="rect">
          <a:avLst/>
        </a:prstGeom>
      </xdr:spPr>
    </xdr:pic>
  </etc:cellImage>
  <etc:cellImage>
    <xdr:pic>
      <xdr:nvPicPr>
        <xdr:cNvPr id="57" name="ID_3029D0C342B642F5AE0969EF88479BAB" descr="固体酒精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210800" y="37614225"/>
          <a:ext cx="7543800" cy="10156825"/>
        </a:xfrm>
        <a:prstGeom prst="rect">
          <a:avLst/>
        </a:prstGeom>
      </xdr:spPr>
    </xdr:pic>
  </etc:cellImage>
  <etc:cellImage>
    <xdr:pic>
      <xdr:nvPicPr>
        <xdr:cNvPr id="47" name="ID_9F2B29C28004425BAABBC1A42D6B93C9" descr="耐酸碱手套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0210800" y="29283025"/>
          <a:ext cx="10058400" cy="10147300"/>
        </a:xfrm>
        <a:prstGeom prst="rect">
          <a:avLst/>
        </a:prstGeom>
      </xdr:spPr>
    </xdr:pic>
  </etc:cellImage>
  <etc:cellImage>
    <xdr:pic>
      <xdr:nvPicPr>
        <xdr:cNvPr id="46" name="ID_5D5FF9E36E8E41609EC2FECFF2BDE1CC" descr="耐酸碱靴子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0210800" y="28597225"/>
          <a:ext cx="10058400" cy="10147300"/>
        </a:xfrm>
        <a:prstGeom prst="rect">
          <a:avLst/>
        </a:prstGeom>
      </xdr:spPr>
    </xdr:pic>
  </etc:cellImage>
  <etc:cellImage>
    <xdr:pic>
      <xdr:nvPicPr>
        <xdr:cNvPr id="49" name="ID_B0541D11D06342CDA516083746D0DC3C" descr="防毒面具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0210800" y="30426025"/>
          <a:ext cx="10058400" cy="10147300"/>
        </a:xfrm>
        <a:prstGeom prst="rect">
          <a:avLst/>
        </a:prstGeom>
      </xdr:spPr>
    </xdr:pic>
  </etc:cellImage>
  <etc:cellImage>
    <xdr:pic>
      <xdr:nvPicPr>
        <xdr:cNvPr id="18" name="ID_C467F95B45934591AC48D0C98C0CD0BB" descr="冷库手套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0210800" y="25126950"/>
          <a:ext cx="4647565" cy="10160000"/>
        </a:xfrm>
        <a:prstGeom prst="rect">
          <a:avLst/>
        </a:prstGeom>
      </xdr:spPr>
    </xdr:pic>
  </etc:cellImage>
  <etc:cellImage>
    <xdr:pic>
      <xdr:nvPicPr>
        <xdr:cNvPr id="40" name="ID_A35A262BE4EA48E09B19227E32C9BD32" descr="除胶剂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0210800" y="23822025"/>
          <a:ext cx="10058400" cy="10140950"/>
        </a:xfrm>
        <a:prstGeom prst="rect">
          <a:avLst/>
        </a:prstGeom>
      </xdr:spPr>
    </xdr:pic>
  </etc:cellImage>
  <etc:cellImage>
    <xdr:pic>
      <xdr:nvPicPr>
        <xdr:cNvPr id="50" name="ID_D5DFAF609BC04130A73064C25F521200" descr="特氟龙胶带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0210800" y="32721550"/>
          <a:ext cx="10058400" cy="10156825"/>
        </a:xfrm>
        <a:prstGeom prst="rect">
          <a:avLst/>
        </a:prstGeom>
      </xdr:spPr>
    </xdr:pic>
  </etc:cellImage>
  <etc:cellImage>
    <xdr:pic>
      <xdr:nvPicPr>
        <xdr:cNvPr id="44" name="ID_C9EC483EC1B44A618610E4A087007E60" descr="耳塞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0210800" y="26171525"/>
          <a:ext cx="10058400" cy="10140950"/>
        </a:xfrm>
        <a:prstGeom prst="rect">
          <a:avLst/>
        </a:prstGeom>
      </xdr:spPr>
    </xdr:pic>
  </etc:cellImage>
  <etc:cellImage>
    <xdr:pic>
      <xdr:nvPicPr>
        <xdr:cNvPr id="45" name="ID_1209F3D6ED8842A8AB58C479B09C2918" descr="感受器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0210800" y="26714450"/>
          <a:ext cx="10058400" cy="10144125"/>
        </a:xfrm>
        <a:prstGeom prst="rect">
          <a:avLst/>
        </a:prstGeom>
      </xdr:spPr>
    </xdr:pic>
  </etc:cellImage>
  <etc:cellImage>
    <xdr:pic>
      <xdr:nvPicPr>
        <xdr:cNvPr id="15" name="ID_827B062282D34DE389427B9D5EB3A44E" descr="皂液盒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>
          <a:off x="10210800" y="19856450"/>
          <a:ext cx="10058400" cy="8737600"/>
        </a:xfrm>
        <a:prstGeom prst="rect">
          <a:avLst/>
        </a:prstGeom>
      </xdr:spPr>
    </xdr:pic>
  </etc:cellImage>
  <etc:cellImage>
    <xdr:pic>
      <xdr:nvPicPr>
        <xdr:cNvPr id="52" name="ID_F121FB8C817641819CFB7672F3A3AC77" descr="锡纸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10210800" y="33855025"/>
          <a:ext cx="10058400" cy="10153650"/>
        </a:xfrm>
        <a:prstGeom prst="rect">
          <a:avLst/>
        </a:prstGeom>
      </xdr:spPr>
    </xdr:pic>
  </etc:cellImage>
  <etc:cellImage>
    <xdr:pic>
      <xdr:nvPicPr>
        <xdr:cNvPr id="48" name="ID_8EF624BE3F3942B691814C2AF8B494B3" descr="挂胶手套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10210800" y="29854525"/>
          <a:ext cx="10058400" cy="10147300"/>
        </a:xfrm>
        <a:prstGeom prst="rect">
          <a:avLst/>
        </a:prstGeom>
      </xdr:spPr>
    </xdr:pic>
  </etc:cellImage>
  <etc:cellImage>
    <xdr:pic>
      <xdr:nvPicPr>
        <xdr:cNvPr id="17" name="ID_D0B1EB203F9B4DCC8E6DE0E7B5E83B7C" descr="粘毛器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>
          <a:off x="10210800" y="22386925"/>
          <a:ext cx="10058400" cy="7613650"/>
        </a:xfrm>
        <a:prstGeom prst="rect">
          <a:avLst/>
        </a:prstGeom>
      </xdr:spPr>
    </xdr:pic>
  </etc:cellImage>
  <etc:cellImage>
    <xdr:pic>
      <xdr:nvPicPr>
        <xdr:cNvPr id="51" name="ID_FF7688A534234A21B0B59FE82A5EAD90" descr="防切割手套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10210800" y="33277175"/>
          <a:ext cx="10058400" cy="10160000"/>
        </a:xfrm>
        <a:prstGeom prst="rect">
          <a:avLst/>
        </a:prstGeom>
      </xdr:spPr>
    </xdr:pic>
  </etc:cellImage>
  <etc:cellImage>
    <xdr:pic>
      <xdr:nvPicPr>
        <xdr:cNvPr id="54" name="ID_A513AD8364AB4E3A9EF0D75A781A6D32" descr="不锈钢弯刀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10210800" y="35074225"/>
          <a:ext cx="10058400" cy="10153650"/>
        </a:xfrm>
        <a:prstGeom prst="rect">
          <a:avLst/>
        </a:prstGeom>
      </xdr:spPr>
    </xdr:pic>
  </etc:cellImage>
  <etc:cellImage>
    <xdr:pic>
      <xdr:nvPicPr>
        <xdr:cNvPr id="55" name="ID_8371E94E14D947D88584D093913AD44E" descr="护膝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>
          <a:off x="10210800" y="36382325"/>
          <a:ext cx="10058400" cy="10156825"/>
        </a:xfrm>
        <a:prstGeom prst="rect">
          <a:avLst/>
        </a:prstGeom>
      </xdr:spPr>
    </xdr:pic>
  </etc:cellImage>
  <etc:cellImage>
    <xdr:pic>
      <xdr:nvPicPr>
        <xdr:cNvPr id="59" name="ID_13763EAF386C4D968D4F2F4ADC9F9AA4" descr="手动喷雾器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10210800" y="38769925"/>
          <a:ext cx="10058400" cy="10156825"/>
        </a:xfrm>
        <a:prstGeom prst="rect">
          <a:avLst/>
        </a:prstGeom>
      </xdr:spPr>
    </xdr:pic>
  </etc:cellImage>
  <etc:cellImage>
    <xdr:pic>
      <xdr:nvPicPr>
        <xdr:cNvPr id="60" name="ID_3BF9BAFC94DF49D6B2F60612DE22F640" descr="扎带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>
          <a:off x="10210800" y="39341425"/>
          <a:ext cx="10058400" cy="10156825"/>
        </a:xfrm>
        <a:prstGeom prst="rect">
          <a:avLst/>
        </a:prstGeom>
      </xdr:spPr>
    </xdr:pic>
  </etc:cellImage>
  <etc:cellImage>
    <xdr:pic>
      <xdr:nvPicPr>
        <xdr:cNvPr id="63" name="ID_408A6DF730D848B98D3C98AC3F44CC8A" descr="不锈钢垃圾桶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10210800" y="41443275"/>
          <a:ext cx="10058400" cy="10163175"/>
        </a:xfrm>
        <a:prstGeom prst="rect">
          <a:avLst/>
        </a:prstGeom>
      </xdr:spPr>
    </xdr:pic>
  </etc:cellImage>
  <etc:cellImage>
    <xdr:pic>
      <xdr:nvPicPr>
        <xdr:cNvPr id="64" name="ID_D600A66D61D54DD89D899C45A7486CE5" descr="垃圾袋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10210800" y="41944925"/>
          <a:ext cx="10058400" cy="10156825"/>
        </a:xfrm>
        <a:prstGeom prst="rect">
          <a:avLst/>
        </a:prstGeom>
      </xdr:spPr>
    </xdr:pic>
  </etc:cellImage>
  <etc:cellImage>
    <xdr:pic>
      <xdr:nvPicPr>
        <xdr:cNvPr id="77" name="ID_D1EF353758C34A1281745AFAE8B8CB1A" descr="防护面罩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10210800" y="46145450"/>
          <a:ext cx="10058400" cy="10156825"/>
        </a:xfrm>
        <a:prstGeom prst="rect">
          <a:avLst/>
        </a:prstGeom>
      </xdr:spPr>
    </xdr:pic>
  </etc:cellImage>
  <etc:cellImage>
    <xdr:pic>
      <xdr:nvPicPr>
        <xdr:cNvPr id="78" name="ID_A9F5A3EB76E04765A44CF7D69ED2F8DA" descr="耐酸碱围裙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10210800" y="46605825"/>
          <a:ext cx="10058400" cy="101568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<sst xmlns="http://schemas.openxmlformats.org/spreadsheetml/2006/main" count="129" uniqueCount="103">
  <si>
    <t>劳保用品清单（标段一）</t>
  </si>
  <si>
    <t>序号</t>
  </si>
  <si>
    <t>名称</t>
  </si>
  <si>
    <t>品牌</t>
  </si>
  <si>
    <t>规格</t>
  </si>
  <si>
    <t>单位</t>
  </si>
  <si>
    <t>单价</t>
  </si>
  <si>
    <t>备注</t>
  </si>
  <si>
    <t>紫外线灯架</t>
  </si>
  <si>
    <t>横栏镇新壹照明</t>
  </si>
  <si>
    <t>JT8-Y30W</t>
  </si>
  <si>
    <t>个</t>
  </si>
  <si>
    <t>除胶剂</t>
  </si>
  <si>
    <t>WD-40</t>
  </si>
  <si>
    <t>220ml</t>
  </si>
  <si>
    <t>瓶</t>
  </si>
  <si>
    <t>警戒胶带</t>
  </si>
  <si>
    <t>黄黑相间</t>
  </si>
  <si>
    <t>卷</t>
  </si>
  <si>
    <t>一次性餐盒</t>
  </si>
  <si>
    <t>屋田</t>
  </si>
  <si>
    <t>件</t>
  </si>
  <si>
    <t>一次性筷子</t>
  </si>
  <si>
    <t>隔音耳塞</t>
  </si>
  <si>
    <t>VINN</t>
  </si>
  <si>
    <t>柔软降噪</t>
  </si>
  <si>
    <t>对</t>
  </si>
  <si>
    <t>干手器</t>
  </si>
  <si>
    <t>莫顿</t>
  </si>
  <si>
    <t>1200W</t>
  </si>
  <si>
    <t>酒精消毒器</t>
  </si>
  <si>
    <t>艾克</t>
  </si>
  <si>
    <t>AK-3131</t>
  </si>
  <si>
    <t>皂液器</t>
  </si>
  <si>
    <t>M-1388E</t>
  </si>
  <si>
    <t>耐酸碱靴子</t>
  </si>
  <si>
    <t>胜丽</t>
  </si>
  <si>
    <t>长筒</t>
  </si>
  <si>
    <t>双</t>
  </si>
  <si>
    <t>耐酸碱手套</t>
  </si>
  <si>
    <t>兰浪</t>
  </si>
  <si>
    <t>45cm</t>
  </si>
  <si>
    <t>带胶手套</t>
  </si>
  <si>
    <t>星工</t>
  </si>
  <si>
    <t>XGS-J9</t>
  </si>
  <si>
    <t>工业活性炭防毒面罩</t>
  </si>
  <si>
    <t>普逵</t>
  </si>
  <si>
    <t>防尘防毒</t>
  </si>
  <si>
    <t>百洁布</t>
  </si>
  <si>
    <t>思高</t>
  </si>
  <si>
    <t>96#</t>
  </si>
  <si>
    <t>盒</t>
  </si>
  <si>
    <t>粘毛器</t>
  </si>
  <si>
    <t>乐仕朗</t>
  </si>
  <si>
    <t>粘毛纸</t>
  </si>
  <si>
    <t>与粘毛器配套使用</t>
  </si>
  <si>
    <t>张</t>
  </si>
  <si>
    <t>电子秤</t>
  </si>
  <si>
    <t>英衡</t>
  </si>
  <si>
    <t>30公斤带报警</t>
  </si>
  <si>
    <t>特氟龙胶带</t>
  </si>
  <si>
    <t>欧唛</t>
  </si>
  <si>
    <t>耐高温耐腐蚀</t>
  </si>
  <si>
    <t>防切割手套</t>
  </si>
  <si>
    <t>GOLMUD</t>
  </si>
  <si>
    <t>5级防割</t>
  </si>
  <si>
    <t>家用锡纸</t>
  </si>
  <si>
    <t>清亮</t>
  </si>
  <si>
    <t>加厚加宽</t>
  </si>
  <si>
    <t>水果刀</t>
  </si>
  <si>
    <t>把</t>
  </si>
  <si>
    <t>不锈钢弯刀</t>
  </si>
  <si>
    <t>SHDO</t>
  </si>
  <si>
    <t>冷库专用手套</t>
  </si>
  <si>
    <t>耐低温</t>
  </si>
  <si>
    <t>冷库专用护膝</t>
  </si>
  <si>
    <t>70cm加绒加厚</t>
  </si>
  <si>
    <t>固体酒精</t>
  </si>
  <si>
    <t>无烟无味</t>
  </si>
  <si>
    <t>箱</t>
  </si>
  <si>
    <t>酒精喷壶</t>
  </si>
  <si>
    <t>医用</t>
  </si>
  <si>
    <t>手压式喷雾器</t>
  </si>
  <si>
    <t>扎带</t>
  </si>
  <si>
    <t>山泽</t>
  </si>
  <si>
    <t>尼龙材质</t>
  </si>
  <si>
    <t>袋</t>
  </si>
  <si>
    <t>缝包线球</t>
  </si>
  <si>
    <t>1公斤/个</t>
  </si>
  <si>
    <t>自喷漆</t>
  </si>
  <si>
    <t>450ml 白色</t>
  </si>
  <si>
    <t>450ml 红色</t>
  </si>
  <si>
    <t>垃圾桶</t>
  </si>
  <si>
    <t>KUK</t>
  </si>
  <si>
    <t>不锈钢</t>
  </si>
  <si>
    <t>垃圾袋</t>
  </si>
  <si>
    <t>大号120L</t>
  </si>
  <si>
    <t>小号5L</t>
  </si>
  <si>
    <t>防护面罩</t>
  </si>
  <si>
    <t>安达通</t>
  </si>
  <si>
    <t>耐酸碱</t>
  </si>
  <si>
    <t>防护围裙</t>
  </si>
  <si>
    <t>加厚耐酸碱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</si>
</sst>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jpeg"/><Relationship Id="rId8" Type="http://schemas.openxmlformats.org/officeDocument/2006/relationships/image" Target="media/image8.jpeg"/><Relationship Id="rId7" Type="http://schemas.openxmlformats.org/officeDocument/2006/relationships/image" Target="media/image7.jpeg"/><Relationship Id="rId6" Type="http://schemas.openxmlformats.org/officeDocument/2006/relationships/image" Target="media/image6.jpeg"/><Relationship Id="rId5" Type="http://schemas.openxmlformats.org/officeDocument/2006/relationships/image" Target="media/image5.jpeg"/><Relationship Id="rId4" Type="http://schemas.openxmlformats.org/officeDocument/2006/relationships/image" Target="media/image4.jpeg"/><Relationship Id="rId33" Type="http://schemas.openxmlformats.org/officeDocument/2006/relationships/image" Target="media/image33.jpeg"/><Relationship Id="rId32" Type="http://schemas.openxmlformats.org/officeDocument/2006/relationships/image" Target="media/image32.jpeg"/><Relationship Id="rId31" Type="http://schemas.openxmlformats.org/officeDocument/2006/relationships/image" Target="media/image31.jpeg"/><Relationship Id="rId30" Type="http://schemas.openxmlformats.org/officeDocument/2006/relationships/image" Target="media/image30.jpeg"/><Relationship Id="rId3" Type="http://schemas.openxmlformats.org/officeDocument/2006/relationships/image" Target="media/image3.jpeg"/><Relationship Id="rId29" Type="http://schemas.openxmlformats.org/officeDocument/2006/relationships/image" Target="media/image29.jpeg"/><Relationship Id="rId28" Type="http://schemas.openxmlformats.org/officeDocument/2006/relationships/image" Target="media/image28.jpeg"/><Relationship Id="rId27" Type="http://schemas.openxmlformats.org/officeDocument/2006/relationships/image" Target="media/image27.jpeg"/><Relationship Id="rId26" Type="http://schemas.openxmlformats.org/officeDocument/2006/relationships/image" Target="media/image26.jpeg"/><Relationship Id="rId25" Type="http://schemas.openxmlformats.org/officeDocument/2006/relationships/image" Target="media/image25.jpeg"/><Relationship Id="rId24" Type="http://schemas.openxmlformats.org/officeDocument/2006/relationships/image" Target="media/image24.jpeg"/><Relationship Id="rId23" Type="http://schemas.openxmlformats.org/officeDocument/2006/relationships/image" Target="media/image23.jpeg"/><Relationship Id="rId22" Type="http://schemas.openxmlformats.org/officeDocument/2006/relationships/image" Target="media/image22.jpeg"/><Relationship Id="rId21" Type="http://schemas.openxmlformats.org/officeDocument/2006/relationships/image" Target="media/image21.png"/><Relationship Id="rId20" Type="http://schemas.openxmlformats.org/officeDocument/2006/relationships/image" Target="media/image20.jpeg"/><Relationship Id="rId2" Type="http://schemas.openxmlformats.org/officeDocument/2006/relationships/image" Target="media/image2.jpeg"/><Relationship Id="rId19" Type="http://schemas.openxmlformats.org/officeDocument/2006/relationships/image" Target="media/image19.jpeg"/><Relationship Id="rId18" Type="http://schemas.openxmlformats.org/officeDocument/2006/relationships/image" Target="media/image18.jpeg"/><Relationship Id="rId17" Type="http://schemas.openxmlformats.org/officeDocument/2006/relationships/image" Target="media/image17.jpeg"/><Relationship Id="rId16" Type="http://schemas.openxmlformats.org/officeDocument/2006/relationships/image" Target="media/image16.jpeg"/><Relationship Id="rId15" Type="http://schemas.openxmlformats.org/officeDocument/2006/relationships/image" Target="media/image15.jpeg"/><Relationship Id="rId14" Type="http://schemas.openxmlformats.org/officeDocument/2006/relationships/image" Target="media/image14.jpeg"/><Relationship Id="rId13" Type="http://schemas.openxmlformats.org/officeDocument/2006/relationships/image" Target="media/image13.jpeg"/><Relationship Id="rId12" Type="http://schemas.openxmlformats.org/officeDocument/2006/relationships/image" Target="media/image12.jpeg"/><Relationship Id="rId11" Type="http://schemas.openxmlformats.org/officeDocument/2006/relationships/image" Target="media/image11.jpeg"/><Relationship Id="rId10" Type="http://schemas.openxmlformats.org/officeDocument/2006/relationships/image" Target="media/image10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zoomScale="85" zoomScaleNormal="85" topLeftCell="A4" workbookViewId="0">
      <selection activeCell="L3" sqref="L3"/>
    </sheetView>
  </sheetViews>
  <sheetFormatPr defaultColWidth="26.625" defaultRowHeight="13.5" outlineLevelCol="7"/>
  <cols>
    <col min="1" max="16384" width="26.62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3"/>
    </row>
    <row r="2" ht="20.2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</row>
    <row r="3" ht="214.05" spans="1:8">
      <c r="A3" s="4">
        <v>36</v>
      </c>
      <c r="B3" s="4" t="s">
        <v>8</v>
      </c>
      <c r="C3" s="6" t="s">
        <v>9</v>
      </c>
      <c r="D3" s="4" t="s">
        <v>10</v>
      </c>
      <c r="E3" s="4" t="s">
        <v>11</v>
      </c>
      <c r="F3" s="4"/>
      <c r="G3" s="4"/>
      <c r="H3" s="5" t="str">
        <f>_xlfn.DISPIMG("ID_D44FF3116AD04F86A5C5DA43EE2E2D62",1)</f>
        <v>=DISPIMG("ID_D44FF3116AD04F86A5C5DA43EE2E2D62",1)</v>
      </c>
    </row>
    <row r="4" ht="161" spans="1:8">
      <c r="A4" s="4">
        <v>37</v>
      </c>
      <c r="B4" s="4" t="s">
        <v>12</v>
      </c>
      <c r="C4" s="4" t="s">
        <v>13</v>
      </c>
      <c r="D4" s="4" t="s">
        <v>14</v>
      </c>
      <c r="E4" s="4" t="s">
        <v>15</v>
      </c>
      <c r="F4" s="4"/>
      <c r="G4" s="4"/>
      <c r="H4" s="5" t="str">
        <f>_xlfn.DISPIMG("ID_A35A262BE4EA48E09B19227E32C9BD32",1)</f>
        <v>=DISPIMG("ID_A35A262BE4EA48E09B19227E32C9BD32",1)</v>
      </c>
    </row>
    <row r="5" ht="161.05" spans="1:8">
      <c r="A5" s="4">
        <v>38</v>
      </c>
      <c r="B5" s="4" t="s">
        <v>16</v>
      </c>
      <c r="C5" s="4"/>
      <c r="D5" s="4" t="s">
        <v>17</v>
      </c>
      <c r="E5" s="4" t="s">
        <v>18</v>
      </c>
      <c r="F5" s="4"/>
      <c r="G5" s="4"/>
      <c r="H5" s="5" t="str">
        <f>_xlfn.DISPIMG("ID_1B660CDD5B674822B2CC1A0B4D4DDE25",1)</f>
        <v>=DISPIMG("ID_1B660CDD5B674822B2CC1A0B4D4DDE25",1)</v>
      </c>
    </row>
    <row r="6" ht="161.05" spans="1:8">
      <c r="A6" s="4">
        <v>39</v>
      </c>
      <c r="B6" s="4" t="s">
        <v>19</v>
      </c>
      <c r="C6" s="4" t="s">
        <v>20</v>
      </c>
      <c r="D6" s="4"/>
      <c r="E6" s="4" t="s">
        <v>21</v>
      </c>
      <c r="F6" s="4"/>
      <c r="G6" s="4"/>
      <c r="H6" s="5" t="str">
        <f>_xlfn.DISPIMG("ID_E132D2BB4A5F41758A147F732042FB5F",1)</f>
        <v>=DISPIMG("ID_E132D2BB4A5F41758A147F732042FB5F",1)</v>
      </c>
    </row>
    <row r="7" ht="161" spans="1:8">
      <c r="A7" s="4">
        <v>40</v>
      </c>
      <c r="B7" s="4" t="s">
        <v>22</v>
      </c>
      <c r="C7" s="4"/>
      <c r="D7" s="4"/>
      <c r="E7" s="4" t="s">
        <v>21</v>
      </c>
      <c r="F7" s="4"/>
      <c r="G7" s="4"/>
      <c r="H7" s="5" t="str">
        <f>_xlfn.DISPIMG("ID_327ACBD7EFB2406BB926FD9AFF92BB24",1)</f>
        <v>=DISPIMG("ID_327ACBD7EFB2406BB926FD9AFF92BB24",1)</v>
      </c>
    </row>
    <row r="8" ht="161" spans="1:8">
      <c r="A8" s="4">
        <v>41</v>
      </c>
      <c r="B8" s="4" t="s">
        <v>23</v>
      </c>
      <c r="C8" s="4" t="s">
        <v>24</v>
      </c>
      <c r="D8" s="4" t="s">
        <v>25</v>
      </c>
      <c r="E8" s="4" t="s">
        <v>26</v>
      </c>
      <c r="F8" s="4"/>
      <c r="G8" s="4"/>
      <c r="H8" s="5" t="str">
        <f>_xlfn.DISPIMG("ID_C9EC483EC1B44A618610E4A087007E60",1)</f>
        <v>=DISPIMG("ID_C9EC483EC1B44A618610E4A087007E60",1)</v>
      </c>
    </row>
    <row r="9" ht="161.05" spans="1:8">
      <c r="A9" s="4">
        <v>42</v>
      </c>
      <c r="B9" s="4" t="s">
        <v>27</v>
      </c>
      <c r="C9" s="4" t="s">
        <v>28</v>
      </c>
      <c r="D9" s="4" t="s">
        <v>29</v>
      </c>
      <c r="E9" s="4" t="s">
        <v>11</v>
      </c>
      <c r="F9" s="4"/>
      <c r="G9" s="4"/>
      <c r="H9" s="5" t="str">
        <f>_xlfn.DISPIMG("ID_1209F3D6ED8842A8AB58C479B09C2918",1)</f>
        <v>=DISPIMG("ID_1209F3D6ED8842A8AB58C479B09C2918",1)</v>
      </c>
    </row>
    <row r="10" ht="161.3" spans="1:8">
      <c r="A10" s="4">
        <v>43</v>
      </c>
      <c r="B10" s="4" t="s">
        <v>30</v>
      </c>
      <c r="C10" s="4" t="s">
        <v>31</v>
      </c>
      <c r="D10" s="4" t="s">
        <v>32</v>
      </c>
      <c r="E10" s="4" t="s">
        <v>11</v>
      </c>
      <c r="F10" s="4"/>
      <c r="G10" s="4"/>
      <c r="H10" s="5" t="str">
        <f>_xlfn.DISPIMG("ID_E16D0A5ADB9B4898A05B03DDD741DA2D",1)</f>
        <v>=DISPIMG("ID_E16D0A5ADB9B4898A05B03DDD741DA2D",1)</v>
      </c>
    </row>
    <row r="11" ht="139.05" spans="1:8">
      <c r="A11" s="4">
        <v>44</v>
      </c>
      <c r="B11" s="4" t="s">
        <v>33</v>
      </c>
      <c r="C11" s="4" t="s">
        <v>28</v>
      </c>
      <c r="D11" s="4" t="s">
        <v>34</v>
      </c>
      <c r="E11" s="4" t="s">
        <v>11</v>
      </c>
      <c r="F11" s="4"/>
      <c r="G11" s="4"/>
      <c r="H11" s="5" t="str">
        <f>_xlfn.DISPIMG("ID_827B062282D34DE389427B9D5EB3A44E",1)</f>
        <v>=DISPIMG("ID_827B062282D34DE389427B9D5EB3A44E",1)</v>
      </c>
    </row>
    <row r="12" ht="161.1" spans="1:8">
      <c r="A12" s="4">
        <v>45</v>
      </c>
      <c r="B12" s="4" t="s">
        <v>35</v>
      </c>
      <c r="C12" s="4" t="s">
        <v>36</v>
      </c>
      <c r="D12" s="4" t="s">
        <v>37</v>
      </c>
      <c r="E12" s="4" t="s">
        <v>38</v>
      </c>
      <c r="F12" s="4"/>
      <c r="G12" s="4"/>
      <c r="H12" s="5" t="str">
        <f>_xlfn.DISPIMG("ID_5D5FF9E36E8E41609EC2FECFF2BDE1CC",1)</f>
        <v>=DISPIMG("ID_5D5FF9E36E8E41609EC2FECFF2BDE1CC",1)</v>
      </c>
    </row>
    <row r="13" ht="161.1" spans="1:8">
      <c r="A13" s="4">
        <v>46</v>
      </c>
      <c r="B13" s="4" t="s">
        <v>39</v>
      </c>
      <c r="C13" s="4" t="s">
        <v>40</v>
      </c>
      <c r="D13" s="4" t="s">
        <v>41</v>
      </c>
      <c r="E13" s="4" t="s">
        <v>38</v>
      </c>
      <c r="F13" s="4"/>
      <c r="G13" s="4"/>
      <c r="H13" s="5" t="str">
        <f>_xlfn.DISPIMG("ID_9F2B29C28004425BAABBC1A42D6B93C9",1)</f>
        <v>=DISPIMG("ID_9F2B29C28004425BAABBC1A42D6B93C9",1)</v>
      </c>
    </row>
    <row r="14" ht="161.1" spans="1:8">
      <c r="A14" s="4">
        <v>47</v>
      </c>
      <c r="B14" s="4" t="s">
        <v>42</v>
      </c>
      <c r="C14" s="4" t="s">
        <v>43</v>
      </c>
      <c r="D14" s="4" t="s">
        <v>44</v>
      </c>
      <c r="E14" s="4" t="s">
        <v>38</v>
      </c>
      <c r="F14" s="4"/>
      <c r="G14" s="4"/>
      <c r="H14" s="5" t="str">
        <f>_xlfn.DISPIMG("ID_8EF624BE3F3942B691814C2AF8B494B3",1)</f>
        <v>=DISPIMG("ID_8EF624BE3F3942B691814C2AF8B494B3",1)</v>
      </c>
    </row>
    <row r="15" ht="161.1" spans="1:8">
      <c r="A15" s="4">
        <v>48</v>
      </c>
      <c r="B15" s="4" t="s">
        <v>45</v>
      </c>
      <c r="C15" s="4" t="s">
        <v>46</v>
      </c>
      <c r="D15" s="4" t="s">
        <v>47</v>
      </c>
      <c r="E15" s="4" t="s">
        <v>11</v>
      </c>
      <c r="F15" s="4"/>
      <c r="G15" s="4"/>
      <c r="H15" s="5" t="str">
        <f>_xlfn.DISPIMG("ID_B0541D11D06342CDA516083746D0DC3C",1)</f>
        <v>=DISPIMG("ID_B0541D11D06342CDA516083746D0DC3C",1)</v>
      </c>
    </row>
    <row r="16" ht="351.75" spans="1:8">
      <c r="A16" s="4">
        <v>49</v>
      </c>
      <c r="B16" s="4" t="s">
        <v>48</v>
      </c>
      <c r="C16" s="4" t="s">
        <v>49</v>
      </c>
      <c r="D16" s="4" t="s">
        <v>50</v>
      </c>
      <c r="E16" s="4" t="s">
        <v>51</v>
      </c>
      <c r="F16" s="4"/>
      <c r="G16" s="4"/>
      <c r="H16" s="5" t="str">
        <f>_xlfn.DISPIMG("ID_F6247F022F5D464184618D84E8443DDD",1)</f>
        <v>=DISPIMG("ID_F6247F022F5D464184618D84E8443DDD",1)</v>
      </c>
    </row>
    <row r="17" ht="121.45" spans="1:8">
      <c r="A17" s="4">
        <v>50</v>
      </c>
      <c r="B17" s="4" t="s">
        <v>52</v>
      </c>
      <c r="C17" s="4" t="s">
        <v>53</v>
      </c>
      <c r="D17" s="4">
        <v>1046</v>
      </c>
      <c r="E17" s="4" t="s">
        <v>11</v>
      </c>
      <c r="F17" s="4"/>
      <c r="G17" s="4"/>
      <c r="H17" s="5" t="str">
        <f>_xlfn.DISPIMG("ID_D0B1EB203F9B4DCC8E6DE0E7B5E83B7C",1)</f>
        <v>=DISPIMG("ID_D0B1EB203F9B4DCC8E6DE0E7B5E83B7C",1)</v>
      </c>
    </row>
    <row r="18" ht="20.25" spans="1:8">
      <c r="A18" s="4">
        <v>51</v>
      </c>
      <c r="B18" s="4" t="s">
        <v>54</v>
      </c>
      <c r="C18" s="4"/>
      <c r="D18" s="4" t="s">
        <v>55</v>
      </c>
      <c r="E18" s="4" t="s">
        <v>56</v>
      </c>
      <c r="F18" s="4"/>
      <c r="G18" s="4"/>
      <c r="H18" s="5"/>
    </row>
    <row r="19" ht="160.3" spans="1:8">
      <c r="A19" s="4">
        <v>52</v>
      </c>
      <c r="B19" s="4" t="s">
        <v>57</v>
      </c>
      <c r="C19" s="4" t="s">
        <v>58</v>
      </c>
      <c r="D19" s="4" t="s">
        <v>59</v>
      </c>
      <c r="E19" s="4" t="s">
        <v>11</v>
      </c>
      <c r="F19" s="4"/>
      <c r="G19" s="4"/>
      <c r="H19" s="5" t="str">
        <f>_xlfn.DISPIMG("ID_0CF2544B2C5044FF9763AF3A1C4E7FCC",1)</f>
        <v>=DISPIMG("ID_0CF2544B2C5044FF9763AF3A1C4E7FCC",1)</v>
      </c>
    </row>
    <row r="20" ht="161.25" spans="1:8">
      <c r="A20" s="4">
        <v>53</v>
      </c>
      <c r="B20" s="4" t="s">
        <v>60</v>
      </c>
      <c r="C20" s="4" t="s">
        <v>61</v>
      </c>
      <c r="D20" s="4" t="s">
        <v>62</v>
      </c>
      <c r="E20" s="4" t="s">
        <v>18</v>
      </c>
      <c r="F20" s="4"/>
      <c r="G20" s="4"/>
      <c r="H20" s="5" t="str">
        <f>_xlfn.DISPIMG("ID_D5DFAF609BC04130A73064C25F521200",1)</f>
        <v>=DISPIMG("ID_D5DFAF609BC04130A73064C25F521200",1)</v>
      </c>
    </row>
    <row r="21" ht="161.3" spans="1:8">
      <c r="A21" s="4">
        <v>54</v>
      </c>
      <c r="B21" s="4" t="s">
        <v>63</v>
      </c>
      <c r="C21" s="4" t="s">
        <v>64</v>
      </c>
      <c r="D21" s="4" t="s">
        <v>65</v>
      </c>
      <c r="E21" s="4" t="s">
        <v>38</v>
      </c>
      <c r="F21" s="4"/>
      <c r="G21" s="4"/>
      <c r="H21" s="5" t="str">
        <f>_xlfn.DISPIMG("ID_FF7688A534234A21B0B59FE82A5EAD90",1)</f>
        <v>=DISPIMG("ID_FF7688A534234A21B0B59FE82A5EAD90",1)</v>
      </c>
    </row>
    <row r="22" ht="161.2" spans="1:8">
      <c r="A22" s="4">
        <v>55</v>
      </c>
      <c r="B22" s="4" t="s">
        <v>66</v>
      </c>
      <c r="C22" s="4" t="s">
        <v>67</v>
      </c>
      <c r="D22" s="4" t="s">
        <v>68</v>
      </c>
      <c r="E22" s="4" t="s">
        <v>51</v>
      </c>
      <c r="F22" s="4"/>
      <c r="G22" s="4"/>
      <c r="H22" s="5" t="str">
        <f>_xlfn.DISPIMG("ID_F121FB8C817641819CFB7672F3A3AC77",1)</f>
        <v>=DISPIMG("ID_F121FB8C817641819CFB7672F3A3AC77",1)</v>
      </c>
    </row>
    <row r="23" ht="161.2" spans="1:8">
      <c r="A23" s="4">
        <v>56</v>
      </c>
      <c r="B23" s="4" t="s">
        <v>69</v>
      </c>
      <c r="C23" s="4"/>
      <c r="D23" s="4"/>
      <c r="E23" s="4" t="s">
        <v>70</v>
      </c>
      <c r="F23" s="4"/>
      <c r="G23" s="4"/>
      <c r="H23" s="5" t="str">
        <f>_xlfn.DISPIMG("ID_E8FE3C7BBEFF4A598BEE3C430BD51575",1)</f>
        <v>=DISPIMG("ID_E8FE3C7BBEFF4A598BEE3C430BD51575",1)</v>
      </c>
    </row>
    <row r="24" ht="161.2" spans="1:8">
      <c r="A24" s="4">
        <v>57</v>
      </c>
      <c r="B24" s="4" t="s">
        <v>71</v>
      </c>
      <c r="C24" s="4" t="s">
        <v>72</v>
      </c>
      <c r="D24" s="4"/>
      <c r="E24" s="4" t="s">
        <v>70</v>
      </c>
      <c r="F24" s="4"/>
      <c r="G24" s="4"/>
      <c r="H24" s="5" t="str">
        <f>_xlfn.DISPIMG("ID_A513AD8364AB4E3A9EF0D75A781A6D32",1)</f>
        <v>=DISPIMG("ID_A513AD8364AB4E3A9EF0D75A781A6D32",1)</v>
      </c>
    </row>
    <row r="25" ht="346.55" spans="1:8">
      <c r="A25" s="4">
        <v>58</v>
      </c>
      <c r="B25" s="4" t="s">
        <v>73</v>
      </c>
      <c r="C25" s="4"/>
      <c r="D25" s="4" t="s">
        <v>74</v>
      </c>
      <c r="E25" s="4" t="s">
        <v>38</v>
      </c>
      <c r="F25" s="4"/>
      <c r="G25" s="4"/>
      <c r="H25" s="5" t="str">
        <f>_xlfn.DISPIMG("ID_C467F95B45934591AC48D0C98C0CD0BB",1)</f>
        <v>=DISPIMG("ID_C467F95B45934591AC48D0C98C0CD0BB",1)</v>
      </c>
    </row>
    <row r="26" ht="161.25" spans="1:8">
      <c r="A26" s="4">
        <v>59</v>
      </c>
      <c r="B26" s="4" t="s">
        <v>75</v>
      </c>
      <c r="C26" s="4"/>
      <c r="D26" s="4" t="s">
        <v>76</v>
      </c>
      <c r="E26" s="4" t="s">
        <v>11</v>
      </c>
      <c r="F26" s="4"/>
      <c r="G26" s="4"/>
      <c r="H26" s="5" t="str">
        <f>_xlfn.DISPIMG("ID_8371E94E14D947D88584D093913AD44E",1)</f>
        <v>=DISPIMG("ID_8371E94E14D947D88584D093913AD44E",1)</v>
      </c>
    </row>
    <row r="27" ht="214.3" spans="1:8">
      <c r="A27" s="4">
        <v>60</v>
      </c>
      <c r="B27" s="4" t="s">
        <v>77</v>
      </c>
      <c r="C27" s="4"/>
      <c r="D27" s="4" t="s">
        <v>78</v>
      </c>
      <c r="E27" s="4" t="s">
        <v>79</v>
      </c>
      <c r="F27" s="4"/>
      <c r="G27" s="4"/>
      <c r="H27" s="5" t="str">
        <f>_xlfn.DISPIMG("ID_3029D0C342B642F5AE0969EF88479BAB",1)</f>
        <v>=DISPIMG("ID_3029D0C342B642F5AE0969EF88479BAB",1)</v>
      </c>
    </row>
    <row r="28" ht="161.3" spans="1:8">
      <c r="A28" s="4">
        <v>61</v>
      </c>
      <c r="B28" s="4" t="s">
        <v>80</v>
      </c>
      <c r="C28" s="4"/>
      <c r="D28" s="4" t="s">
        <v>81</v>
      </c>
      <c r="E28" s="4" t="s">
        <v>11</v>
      </c>
      <c r="F28" s="4"/>
      <c r="G28" s="4"/>
      <c r="H28" s="5" t="str">
        <f>_xlfn.DISPIMG("ID_3317A1AAB55344E6AEDC83C98A6D7625",1)</f>
        <v>=DISPIMG("ID_3317A1AAB55344E6AEDC83C98A6D7625",1)</v>
      </c>
    </row>
    <row r="29" ht="161.25" spans="1:8">
      <c r="A29" s="4">
        <v>62</v>
      </c>
      <c r="B29" s="4" t="s">
        <v>82</v>
      </c>
      <c r="C29" s="4"/>
      <c r="D29" s="4"/>
      <c r="E29" s="4" t="s">
        <v>11</v>
      </c>
      <c r="F29" s="4"/>
      <c r="G29" s="4"/>
      <c r="H29" s="5" t="str">
        <f>_xlfn.DISPIMG("ID_13763EAF386C4D968D4F2F4ADC9F9AA4",1)</f>
        <v>=DISPIMG("ID_13763EAF386C4D968D4F2F4ADC9F9AA4",1)</v>
      </c>
    </row>
    <row r="30" ht="161.25" spans="1:8">
      <c r="A30" s="4">
        <v>63</v>
      </c>
      <c r="B30" s="4" t="s">
        <v>83</v>
      </c>
      <c r="C30" s="4" t="s">
        <v>84</v>
      </c>
      <c r="D30" s="4" t="s">
        <v>85</v>
      </c>
      <c r="E30" s="4" t="s">
        <v>86</v>
      </c>
      <c r="F30" s="4"/>
      <c r="G30" s="4"/>
      <c r="H30" s="5" t="str">
        <f>_xlfn.DISPIMG("ID_3BF9BAFC94DF49D6B2F60612DE22F640",1)</f>
        <v>=DISPIMG("ID_3BF9BAFC94DF49D6B2F60612DE22F640",1)</v>
      </c>
    </row>
    <row r="31" ht="161.35" spans="1:8">
      <c r="A31" s="4">
        <v>64</v>
      </c>
      <c r="B31" s="4" t="s">
        <v>87</v>
      </c>
      <c r="C31" s="4"/>
      <c r="D31" s="4" t="s">
        <v>88</v>
      </c>
      <c r="E31" s="4" t="s">
        <v>11</v>
      </c>
      <c r="F31" s="4"/>
      <c r="G31" s="4"/>
      <c r="H31" s="5" t="str">
        <f>_xlfn.DISPIMG("ID_5C7484895A2B4AD587D21614287B384B",1)</f>
        <v>=DISPIMG("ID_5C7484895A2B4AD587D21614287B384B",1)</v>
      </c>
    </row>
    <row r="32" ht="20.25" spans="1:8">
      <c r="A32" s="7">
        <v>65</v>
      </c>
      <c r="B32" s="7" t="s">
        <v>89</v>
      </c>
      <c r="C32" s="7"/>
      <c r="D32" s="4" t="s">
        <v>90</v>
      </c>
      <c r="E32" s="4" t="s">
        <v>15</v>
      </c>
      <c r="F32" s="4"/>
      <c r="G32" s="4"/>
      <c r="H32" s="8" t="str">
        <f>_xlfn.DISPIMG("ID_0B1241147CF148A39F7DCE3E54B76739",1)</f>
        <v>=DISPIMG("ID_0B1241147CF148A39F7DCE3E54B76739",1)</v>
      </c>
    </row>
    <row r="33" ht="20.25" spans="1:8">
      <c r="A33" s="9"/>
      <c r="B33" s="9"/>
      <c r="C33" s="9"/>
      <c r="D33" s="4" t="s">
        <v>91</v>
      </c>
      <c r="E33" s="4" t="s">
        <v>15</v>
      </c>
      <c r="F33" s="4"/>
      <c r="G33" s="4"/>
      <c r="H33" s="10"/>
    </row>
    <row r="34" ht="161.35" spans="1:8">
      <c r="A34" s="4">
        <v>66</v>
      </c>
      <c r="B34" s="4" t="s">
        <v>92</v>
      </c>
      <c r="C34" s="4" t="s">
        <v>93</v>
      </c>
      <c r="D34" s="4" t="s">
        <v>94</v>
      </c>
      <c r="E34" s="4" t="s">
        <v>11</v>
      </c>
      <c r="F34" s="4"/>
      <c r="G34" s="4"/>
      <c r="H34" s="5" t="str">
        <f>_xlfn.DISPIMG("ID_408A6DF730D848B98D3C98AC3F44CC8A",1)</f>
        <v>=DISPIMG("ID_408A6DF730D848B98D3C98AC3F44CC8A",1)</v>
      </c>
    </row>
    <row r="35" ht="20.25" spans="1:8">
      <c r="A35" s="7">
        <v>67</v>
      </c>
      <c r="B35" s="7" t="s">
        <v>95</v>
      </c>
      <c r="C35" s="7"/>
      <c r="D35" s="4" t="s">
        <v>96</v>
      </c>
      <c r="E35" s="4" t="s">
        <v>18</v>
      </c>
      <c r="F35" s="4"/>
      <c r="G35" s="4"/>
      <c r="H35" s="8" t="str">
        <f>_xlfn.DISPIMG("ID_D600A66D61D54DD89D899C45A7486CE5",1)</f>
        <v>=DISPIMG("ID_D600A66D61D54DD89D899C45A7486CE5",1)</v>
      </c>
    </row>
    <row r="36" ht="20.25" spans="1:8">
      <c r="A36" s="9"/>
      <c r="B36" s="9"/>
      <c r="C36" s="9"/>
      <c r="D36" s="4" t="s">
        <v>97</v>
      </c>
      <c r="E36" s="4" t="s">
        <v>18</v>
      </c>
      <c r="F36" s="4"/>
      <c r="G36" s="4"/>
      <c r="H36" s="10"/>
    </row>
    <row r="37" ht="161.25" spans="1:8">
      <c r="A37" s="4">
        <v>68</v>
      </c>
      <c r="B37" s="4" t="s">
        <v>98</v>
      </c>
      <c r="C37" s="4" t="s">
        <v>99</v>
      </c>
      <c r="D37" s="4" t="s">
        <v>100</v>
      </c>
      <c r="E37" s="4" t="s">
        <v>11</v>
      </c>
      <c r="F37" s="4"/>
      <c r="G37" s="4"/>
      <c r="H37" s="5" t="str">
        <f>_xlfn.DISPIMG("ID_D1EF353758C34A1281745AFAE8B8CB1A",1)</f>
        <v>=DISPIMG("ID_D1EF353758C34A1281745AFAE8B8CB1A",1)</v>
      </c>
    </row>
    <row r="38" ht="161.25" spans="1:8">
      <c r="A38" s="4">
        <v>69</v>
      </c>
      <c r="B38" s="4" t="s">
        <v>101</v>
      </c>
      <c r="C38" s="4"/>
      <c r="D38" s="4" t="s">
        <v>102</v>
      </c>
      <c r="E38" s="4" t="s">
        <v>11</v>
      </c>
      <c r="F38" s="4"/>
      <c r="G38" s="4"/>
      <c r="H38" s="5" t="str">
        <f>_xlfn.DISPIMG("ID_A9F5A3EB76E04765A44CF7D69ED2F8DA",1)</f>
        <v>=DISPIMG("ID_A9F5A3EB76E04765A44CF7D69ED2F8DA",1)</v>
      </c>
    </row>
  </sheetData>
  <mergeCells count="9">
    <mergeCell ref="A1:H1"/>
    <mergeCell ref="A32:A33"/>
    <mergeCell ref="A35:A36"/>
    <mergeCell ref="B32:B33"/>
    <mergeCell ref="B35:B36"/>
    <mergeCell ref="C32:C33"/>
    <mergeCell ref="C35:C36"/>
    <mergeCell ref="H32:H33"/>
    <mergeCell ref="H35:H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木易:)</cp:lastModifiedBy>
  <dcterms:created xsi:type="dcterms:W3CDTF">2025-07-17T06:39:00Z</dcterms:created>
  <dcterms:modified xsi:type="dcterms:W3CDTF">2025-07-17T06:55:56Z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F5B1FF2ACA414E238363A526DA73B47C_11</vt:lpwstr>
  </property>
  <property fmtid="{D5CDD505-2E9C-101B-9397-08002B2CF9AE}" pid="3" name="KSOProductBuildVer">
    <vt:lpwstr>2052-12.1.0.17133</vt:lpwstr>
  </property>
</Properties>
</file>